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_2021_PoLJUBA\Management_finance\Javna_narocila\5. PONOVITEV JN vegetacija\Razpisna dokumentacija JN vegetacija\razpis_IJFP\pregled_koncni\"/>
    </mc:Choice>
  </mc:AlternateContent>
  <bookViews>
    <workbookView xWindow="0" yWindow="0" windowWidth="21540" windowHeight="10155" tabRatio="812"/>
  </bookViews>
  <sheets>
    <sheet name="Rekapitulacija" sheetId="8" r:id="rId1"/>
    <sheet name="Rekapitulacija po mejnikih" sheetId="10" r:id="rId2"/>
    <sheet name="Mala barja - Marja 4.1.1" sheetId="9" r:id="rId3"/>
    <sheet name="Mala barja - Marja 4.1.3" sheetId="3" r:id="rId4"/>
    <sheet name="Mala barja - Marja 4.1.5" sheetId="5" r:id="rId5"/>
  </sheets>
  <calcPr calcId="152511"/>
</workbook>
</file>

<file path=xl/calcChain.xml><?xml version="1.0" encoding="utf-8"?>
<calcChain xmlns="http://schemas.openxmlformats.org/spreadsheetml/2006/main">
  <c r="G9" i="5" l="1"/>
  <c r="G8" i="5"/>
  <c r="G7" i="5"/>
  <c r="G12" i="5" s="1"/>
  <c r="G8" i="3"/>
  <c r="G11" i="3" s="1"/>
  <c r="G11" i="9"/>
  <c r="G10" i="9"/>
  <c r="G9" i="9"/>
  <c r="G8" i="9"/>
  <c r="G7" i="9"/>
  <c r="G6" i="9"/>
  <c r="G13" i="9" l="1"/>
  <c r="G14" i="9"/>
  <c r="B8" i="10" s="1"/>
  <c r="G16" i="9"/>
  <c r="G17" i="9" l="1"/>
  <c r="C7" i="8"/>
  <c r="C8" i="10"/>
  <c r="D8" i="10" s="1"/>
  <c r="G6" i="5"/>
  <c r="G11" i="5" s="1"/>
  <c r="G7" i="3"/>
  <c r="G10" i="3" s="1"/>
  <c r="B7" i="10" l="1"/>
  <c r="C7" i="10" s="1"/>
  <c r="D7" i="10" s="1"/>
  <c r="D9" i="10" s="1"/>
  <c r="G18" i="9"/>
  <c r="E7" i="8" s="1"/>
  <c r="D7" i="8"/>
  <c r="G14" i="5"/>
  <c r="G13" i="3"/>
  <c r="G15" i="5" l="1"/>
  <c r="C9" i="8"/>
  <c r="G14" i="3"/>
  <c r="C8" i="8"/>
  <c r="C10" i="8" s="1"/>
  <c r="G15" i="3"/>
  <c r="E8" i="8" s="1"/>
  <c r="D8" i="8"/>
  <c r="G16" i="5" l="1"/>
  <c r="E9" i="8" s="1"/>
  <c r="D9" i="8"/>
  <c r="D10" i="8" s="1"/>
  <c r="E10" i="8"/>
</calcChain>
</file>

<file path=xl/sharedStrings.xml><?xml version="1.0" encoding="utf-8"?>
<sst xmlns="http://schemas.openxmlformats.org/spreadsheetml/2006/main" count="107" uniqueCount="40">
  <si>
    <t xml:space="preserve">Projektno območje </t>
  </si>
  <si>
    <t>Opis dela</t>
  </si>
  <si>
    <t>Enota</t>
  </si>
  <si>
    <t>Količina</t>
  </si>
  <si>
    <t>Cena /enoto</t>
  </si>
  <si>
    <t>Vrednost</t>
  </si>
  <si>
    <t>ha</t>
  </si>
  <si>
    <t>Podhom</t>
  </si>
  <si>
    <t xml:space="preserve">Bodešče </t>
  </si>
  <si>
    <t>Brje – Zasip</t>
  </si>
  <si>
    <t>SKUPAJ BREZ DDV</t>
  </si>
  <si>
    <t>DDV 22%</t>
  </si>
  <si>
    <t>SKUPAJ Z DDV</t>
  </si>
  <si>
    <t>Brje - Zasip</t>
  </si>
  <si>
    <t>Projekt</t>
  </si>
  <si>
    <t xml:space="preserve">Varstveni cilj </t>
  </si>
  <si>
    <t>cena z DDV</t>
  </si>
  <si>
    <t>4.1.1</t>
  </si>
  <si>
    <t>4.1.3</t>
  </si>
  <si>
    <t>4.1.5</t>
  </si>
  <si>
    <t>SKUPAJ</t>
  </si>
  <si>
    <t>Izhodiščna in končna ocena stanja populacije Loeselove grezovke</t>
  </si>
  <si>
    <t>Mala barja - Marja</t>
  </si>
  <si>
    <t>Naložbo sofinancirata Evropska unija iz Evropskega sklada za regionalni razvoj in Republika Slovenija.</t>
  </si>
  <si>
    <t>Izhodiščno   kartiranje HT, izhodiščni  popis vegetacije, začetna ocena ohranjenosti ciljnega HT</t>
  </si>
  <si>
    <t>Mejnik</t>
  </si>
  <si>
    <t>Končna ocena stanja populacije Loeselove grezovke</t>
  </si>
  <si>
    <t xml:space="preserve">Vrednost </t>
  </si>
  <si>
    <t>cena brez DDV</t>
  </si>
  <si>
    <t>Projekt Mala barja – Marja, varstveni cilj  4.1.1 (HT 7230), (vse cene so v EUR)</t>
  </si>
  <si>
    <t>Mejnik (leto)</t>
  </si>
  <si>
    <t>Projekt Mala barja – Marja, varstveni cilj  4.1.3 (HT 6410), (vse cene so v EUR)</t>
  </si>
  <si>
    <t xml:space="preserve">Projekt Mala barja – Marja, varstveni cilj  4.1.5 (Loeselova grezovka), (vse cene so v EUR) </t>
  </si>
  <si>
    <t>Končni popis vegetacije,  končna ocena ohranjenosti ciljnega HT</t>
  </si>
  <si>
    <t>Rekapitulacija po mejnikih (vse cene so v EUR)</t>
  </si>
  <si>
    <t>Mejnik 1 (2019)</t>
  </si>
  <si>
    <t>Mejnik 3 (2021)</t>
  </si>
  <si>
    <t>Mejnik 1 (2019), brez DDV</t>
  </si>
  <si>
    <t>Mejnik 3 (2021), brez DDV</t>
  </si>
  <si>
    <t>Skupna rekapitulacija za SKLOP 2 (vse cene so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</si>
</sst>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1F497D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2" borderId="6" xfId="0" applyNumberForma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/>
    <xf numFmtId="0" fontId="0" fillId="2" borderId="9" xfId="0" applyFill="1" applyBorder="1"/>
    <xf numFmtId="0" fontId="0" fillId="2" borderId="9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justify" vertical="center" wrapText="1"/>
    </xf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6" xfId="0" applyFont="1" applyFill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5" borderId="7" xfId="0" applyFont="1" applyFill="1" applyBorder="1" applyAlignment="1">
      <alignment horizontal="center" vertical="top" wrapText="1"/>
    </xf>
    <xf numFmtId="0" fontId="0" fillId="5" borderId="7" xfId="0" applyFont="1" applyFill="1" applyBorder="1" applyAlignment="1">
      <alignment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vertical="top" wrapText="1"/>
    </xf>
    <xf numFmtId="0" fontId="0" fillId="0" borderId="0" xfId="0" applyFont="1" applyBorder="1" applyAlignment="1">
      <alignment horizontal="justify" vertical="top" wrapText="1"/>
    </xf>
    <xf numFmtId="0" fontId="0" fillId="7" borderId="0" xfId="0" applyFont="1" applyFill="1" applyBorder="1" applyAlignment="1">
      <alignment horizontal="center" vertical="top" wrapText="1"/>
    </xf>
    <xf numFmtId="0" fontId="5" fillId="3" borderId="13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43" fontId="5" fillId="3" borderId="11" xfId="1" applyFont="1" applyFill="1" applyBorder="1" applyAlignment="1">
      <alignment horizontal="center"/>
    </xf>
    <xf numFmtId="164" fontId="0" fillId="2" borderId="9" xfId="1" applyNumberFormat="1" applyFont="1" applyFill="1" applyBorder="1"/>
    <xf numFmtId="164" fontId="0" fillId="2" borderId="6" xfId="1" applyNumberFormat="1" applyFont="1" applyFill="1" applyBorder="1"/>
    <xf numFmtId="164" fontId="5" fillId="3" borderId="2" xfId="1" applyNumberFormat="1" applyFont="1" applyFill="1" applyBorder="1"/>
    <xf numFmtId="164" fontId="0" fillId="2" borderId="9" xfId="1" applyNumberFormat="1" applyFont="1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2" fontId="0" fillId="5" borderId="6" xfId="1" applyNumberFormat="1" applyFont="1" applyFill="1" applyBorder="1" applyAlignment="1" applyProtection="1">
      <alignment horizontal="center" vertical="top" wrapText="1"/>
      <protection locked="0"/>
    </xf>
    <xf numFmtId="2" fontId="0" fillId="5" borderId="6" xfId="1" applyNumberFormat="1" applyFont="1" applyFill="1" applyBorder="1" applyAlignment="1">
      <alignment horizontal="center" vertical="top" wrapText="1"/>
    </xf>
    <xf numFmtId="2" fontId="0" fillId="0" borderId="6" xfId="1" applyNumberFormat="1" applyFont="1" applyFill="1" applyBorder="1" applyAlignment="1" applyProtection="1">
      <alignment horizontal="center" vertical="top" wrapText="1"/>
      <protection locked="0"/>
    </xf>
    <xf numFmtId="2" fontId="0" fillId="0" borderId="6" xfId="1" applyNumberFormat="1" applyFont="1" applyFill="1" applyBorder="1" applyAlignment="1">
      <alignment horizontal="center" vertical="top" wrapText="1"/>
    </xf>
    <xf numFmtId="2" fontId="0" fillId="0" borderId="6" xfId="1" applyNumberFormat="1" applyFont="1" applyBorder="1" applyAlignment="1">
      <alignment horizontal="center" vertical="top" wrapText="1"/>
    </xf>
    <xf numFmtId="2" fontId="0" fillId="5" borderId="7" xfId="1" applyNumberFormat="1" applyFont="1" applyFill="1" applyBorder="1" applyAlignment="1" applyProtection="1">
      <alignment horizontal="center" vertical="top" wrapText="1"/>
      <protection locked="0"/>
    </xf>
    <xf numFmtId="2" fontId="0" fillId="5" borderId="7" xfId="1" applyNumberFormat="1" applyFont="1" applyFill="1" applyBorder="1" applyAlignment="1">
      <alignment horizontal="center" vertical="top" wrapText="1"/>
    </xf>
    <xf numFmtId="2" fontId="0" fillId="0" borderId="12" xfId="1" applyNumberFormat="1" applyFont="1" applyFill="1" applyBorder="1" applyAlignment="1" applyProtection="1">
      <alignment horizontal="center" vertical="top" wrapText="1"/>
      <protection locked="0"/>
    </xf>
    <xf numFmtId="2" fontId="0" fillId="0" borderId="12" xfId="1" applyNumberFormat="1" applyFont="1" applyBorder="1" applyAlignment="1">
      <alignment horizontal="center" vertical="top" wrapText="1"/>
    </xf>
    <xf numFmtId="2" fontId="1" fillId="6" borderId="2" xfId="1" applyNumberFormat="1" applyFont="1" applyFill="1" applyBorder="1" applyAlignment="1">
      <alignment horizontal="center" vertical="top" wrapText="1"/>
    </xf>
    <xf numFmtId="2" fontId="1" fillId="6" borderId="3" xfId="1" applyNumberFormat="1" applyFont="1" applyFill="1" applyBorder="1" applyAlignment="1">
      <alignment horizontal="center" vertical="top" wrapText="1"/>
    </xf>
    <xf numFmtId="2" fontId="0" fillId="7" borderId="0" xfId="1" applyNumberFormat="1" applyFont="1" applyFill="1" applyBorder="1" applyAlignment="1">
      <alignment horizontal="center" vertical="top" wrapText="1"/>
    </xf>
    <xf numFmtId="2" fontId="0" fillId="4" borderId="2" xfId="1" applyNumberFormat="1" applyFont="1" applyFill="1" applyBorder="1" applyAlignment="1">
      <alignment horizontal="center" vertical="top" wrapText="1"/>
    </xf>
    <xf numFmtId="2" fontId="0" fillId="4" borderId="3" xfId="1" applyNumberFormat="1" applyFont="1" applyFill="1" applyBorder="1" applyAlignment="1">
      <alignment horizontal="center" vertical="top" wrapText="1"/>
    </xf>
    <xf numFmtId="2" fontId="1" fillId="4" borderId="3" xfId="1" applyNumberFormat="1" applyFont="1" applyFill="1" applyBorder="1" applyAlignment="1">
      <alignment horizontal="center" vertical="top" wrapText="1"/>
    </xf>
    <xf numFmtId="2" fontId="0" fillId="5" borderId="9" xfId="1" applyNumberFormat="1" applyFont="1" applyFill="1" applyBorder="1" applyAlignment="1" applyProtection="1">
      <alignment horizontal="center" vertical="center" wrapText="1"/>
      <protection locked="0"/>
    </xf>
    <xf numFmtId="2" fontId="0" fillId="5" borderId="9" xfId="1" applyNumberFormat="1" applyFont="1" applyFill="1" applyBorder="1" applyAlignment="1">
      <alignment horizontal="center" vertical="center" wrapText="1"/>
    </xf>
    <xf numFmtId="2" fontId="0" fillId="0" borderId="6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6" xfId="1" applyNumberFormat="1" applyFont="1" applyFill="1" applyBorder="1" applyAlignment="1">
      <alignment horizontal="center" vertical="center" wrapText="1"/>
    </xf>
    <xf numFmtId="2" fontId="1" fillId="6" borderId="2" xfId="1" applyNumberFormat="1" applyFont="1" applyFill="1" applyBorder="1" applyAlignment="1">
      <alignment horizontal="center" vertical="center" wrapText="1"/>
    </xf>
    <xf numFmtId="2" fontId="1" fillId="6" borderId="3" xfId="1" applyNumberFormat="1" applyFont="1" applyFill="1" applyBorder="1" applyAlignment="1">
      <alignment horizontal="center" vertical="center" wrapText="1"/>
    </xf>
    <xf numFmtId="2" fontId="0" fillId="0" borderId="0" xfId="1" applyNumberFormat="1" applyFont="1"/>
    <xf numFmtId="2" fontId="0" fillId="4" borderId="1" xfId="1" applyNumberFormat="1" applyFont="1" applyFill="1" applyBorder="1" applyAlignment="1">
      <alignment horizontal="center" vertical="center" wrapText="1"/>
    </xf>
    <xf numFmtId="2" fontId="0" fillId="4" borderId="3" xfId="1" applyNumberFormat="1" applyFont="1" applyFill="1" applyBorder="1" applyAlignment="1">
      <alignment horizontal="center" vertical="center" wrapText="1"/>
    </xf>
    <xf numFmtId="2" fontId="1" fillId="4" borderId="3" xfId="1" applyNumberFormat="1" applyFont="1" applyFill="1" applyBorder="1" applyAlignment="1">
      <alignment horizontal="center" vertical="center" wrapText="1"/>
    </xf>
    <xf numFmtId="2" fontId="0" fillId="5" borderId="6" xfId="1" applyNumberFormat="1" applyFont="1" applyFill="1" applyBorder="1" applyAlignment="1" applyProtection="1">
      <alignment horizontal="center" vertical="center" wrapText="1"/>
      <protection locked="0"/>
    </xf>
    <xf numFmtId="2" fontId="0" fillId="5" borderId="6" xfId="1" applyNumberFormat="1" applyFont="1" applyFill="1" applyBorder="1" applyAlignment="1">
      <alignment horizontal="center" vertical="center" wrapText="1"/>
    </xf>
    <xf numFmtId="2" fontId="0" fillId="0" borderId="12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12" xfId="1" applyNumberFormat="1" applyFont="1" applyFill="1" applyBorder="1" applyAlignment="1">
      <alignment horizontal="center" vertical="center" wrapText="1"/>
    </xf>
    <xf numFmtId="2" fontId="0" fillId="4" borderId="2" xfId="1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0" fontId="1" fillId="4" borderId="5" xfId="0" applyFont="1" applyFill="1" applyBorder="1" applyAlignment="1">
      <alignment horizontal="justify" vertical="top" wrapText="1"/>
    </xf>
    <xf numFmtId="0" fontId="1" fillId="4" borderId="2" xfId="0" applyFont="1" applyFill="1" applyBorder="1" applyAlignment="1">
      <alignment horizontal="justify" vertical="top" wrapText="1"/>
    </xf>
    <xf numFmtId="0" fontId="1" fillId="6" borderId="4" xfId="0" applyFont="1" applyFill="1" applyBorder="1" applyAlignment="1">
      <alignment horizontal="justify" vertical="top" wrapText="1"/>
    </xf>
    <xf numFmtId="0" fontId="1" fillId="6" borderId="5" xfId="0" applyFont="1" applyFill="1" applyBorder="1" applyAlignment="1">
      <alignment horizontal="justify" vertical="top" wrapText="1"/>
    </xf>
    <xf numFmtId="0" fontId="1" fillId="6" borderId="2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6</xdr:col>
      <xdr:colOff>504004</xdr:colOff>
      <xdr:row>0</xdr:row>
      <xdr:rowOff>2561919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4300"/>
          <a:ext cx="6571429" cy="2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486656</xdr:colOff>
      <xdr:row>0</xdr:row>
      <xdr:rowOff>2486372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486656</xdr:colOff>
      <xdr:row>0</xdr:row>
      <xdr:rowOff>2486372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590550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24725" cy="2553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600075</xdr:colOff>
      <xdr:row>1</xdr:row>
      <xdr:rowOff>347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0" cy="2553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438150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2553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zoomScaleSheetLayoutView="100" workbookViewId="0">
      <selection activeCell="H6" sqref="H6"/>
    </sheetView>
  </sheetViews>
  <sheetFormatPr defaultRowHeight="15" x14ac:dyDescent="0.25"/>
  <cols>
    <col min="1" max="1" width="18.7109375" customWidth="1"/>
    <col min="2" max="3" width="18.140625" customWidth="1"/>
    <col min="4" max="4" width="13.85546875" customWidth="1"/>
    <col min="5" max="5" width="14.42578125" customWidth="1"/>
  </cols>
  <sheetData>
    <row r="1" spans="1:5" ht="225.75" customHeight="1" x14ac:dyDescent="0.25"/>
    <row r="2" spans="1:5" ht="21.2" customHeight="1" x14ac:dyDescent="0.25">
      <c r="A2" s="13" t="s">
        <v>23</v>
      </c>
    </row>
    <row r="4" spans="1:5" s="4" customFormat="1" ht="19.149999999999999" x14ac:dyDescent="0.35">
      <c r="A4" s="3" t="s">
        <v>39</v>
      </c>
    </row>
    <row r="5" spans="1:5" ht="27.75" customHeight="1" thickBot="1" x14ac:dyDescent="0.3"/>
    <row r="6" spans="1:5" s="6" customFormat="1" ht="17.100000000000001" thickBot="1" x14ac:dyDescent="0.35">
      <c r="A6" s="48" t="s">
        <v>14</v>
      </c>
      <c r="B6" s="46" t="s">
        <v>15</v>
      </c>
      <c r="C6" s="47" t="s">
        <v>28</v>
      </c>
      <c r="D6" s="47" t="s">
        <v>11</v>
      </c>
      <c r="E6" s="49" t="s">
        <v>16</v>
      </c>
    </row>
    <row r="7" spans="1:5" s="5" customFormat="1" ht="14.25" x14ac:dyDescent="0.25">
      <c r="A7" s="8" t="s">
        <v>22</v>
      </c>
      <c r="B7" s="9" t="s">
        <v>17</v>
      </c>
      <c r="C7" s="50">
        <f>+'Mala barja - Marja 4.1.1'!G16</f>
        <v>0</v>
      </c>
      <c r="D7" s="50">
        <f>+'Mala barja - Marja 4.1.1'!G17</f>
        <v>0</v>
      </c>
      <c r="E7" s="50">
        <f>'Mala barja - Marja 4.1.1'!G18</f>
        <v>0</v>
      </c>
    </row>
    <row r="8" spans="1:5" s="5" customFormat="1" ht="14.25" x14ac:dyDescent="0.25">
      <c r="A8" s="8" t="s">
        <v>22</v>
      </c>
      <c r="B8" s="2" t="s">
        <v>18</v>
      </c>
      <c r="C8" s="51">
        <f>+'Mala barja - Marja 4.1.3'!G13</f>
        <v>0</v>
      </c>
      <c r="D8" s="51">
        <f>+'Mala barja - Marja 4.1.3'!G14</f>
        <v>0</v>
      </c>
      <c r="E8" s="51">
        <f>'Mala barja - Marja 4.1.3'!G15</f>
        <v>0</v>
      </c>
    </row>
    <row r="9" spans="1:5" s="5" customFormat="1" thickBot="1" x14ac:dyDescent="0.3">
      <c r="A9" s="8" t="s">
        <v>22</v>
      </c>
      <c r="B9" s="2" t="s">
        <v>19</v>
      </c>
      <c r="C9" s="51">
        <f>+'Mala barja - Marja 4.1.5'!G14</f>
        <v>0</v>
      </c>
      <c r="D9" s="51">
        <f>+'Mala barja - Marja 4.1.5'!G15</f>
        <v>0</v>
      </c>
      <c r="E9" s="51">
        <f>'Mala barja - Marja 4.1.5'!G16</f>
        <v>0</v>
      </c>
    </row>
    <row r="10" spans="1:5" s="7" customFormat="1" ht="21.75" customHeight="1" thickBot="1" x14ac:dyDescent="0.35">
      <c r="B10" s="18" t="s">
        <v>20</v>
      </c>
      <c r="C10" s="52">
        <f t="shared" ref="C10:D10" si="0">SUM(C7:C9)</f>
        <v>0</v>
      </c>
      <c r="D10" s="52">
        <f t="shared" si="0"/>
        <v>0</v>
      </c>
      <c r="E10" s="52">
        <f>SUM(E7:E9)</f>
        <v>0</v>
      </c>
    </row>
    <row r="28" spans="1:1" x14ac:dyDescent="0.25">
      <c r="A28" s="10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ignoredErrors>
    <ignoredError sqref="B9 B7 B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workbookViewId="0">
      <selection activeCell="D9" sqref="D9"/>
    </sheetView>
  </sheetViews>
  <sheetFormatPr defaultRowHeight="15" x14ac:dyDescent="0.25"/>
  <cols>
    <col min="1" max="1" width="18.7109375" customWidth="1"/>
    <col min="2" max="3" width="18.140625" customWidth="1"/>
    <col min="4" max="4" width="14.140625" customWidth="1"/>
  </cols>
  <sheetData>
    <row r="1" spans="1:4" ht="214.5" customHeight="1" x14ac:dyDescent="0.25"/>
    <row r="2" spans="1:4" ht="22.7" customHeight="1" x14ac:dyDescent="0.25">
      <c r="A2" s="13" t="s">
        <v>23</v>
      </c>
    </row>
    <row r="4" spans="1:4" s="4" customFormat="1" ht="19.149999999999999" x14ac:dyDescent="0.35">
      <c r="A4" s="3" t="s">
        <v>34</v>
      </c>
    </row>
    <row r="5" spans="1:4" ht="27.75" customHeight="1" thickBot="1" x14ac:dyDescent="0.3"/>
    <row r="6" spans="1:4" s="6" customFormat="1" ht="17.100000000000001" thickBot="1" x14ac:dyDescent="0.35">
      <c r="A6" s="46" t="s">
        <v>30</v>
      </c>
      <c r="B6" s="47" t="s">
        <v>28</v>
      </c>
      <c r="C6" s="47" t="s">
        <v>11</v>
      </c>
      <c r="D6" s="47" t="s">
        <v>16</v>
      </c>
    </row>
    <row r="7" spans="1:4" s="5" customFormat="1" ht="14.25" x14ac:dyDescent="0.25">
      <c r="A7" s="9" t="s">
        <v>35</v>
      </c>
      <c r="B7" s="53">
        <f>'Mala barja - Marja 4.1.1'!G13+'Mala barja - Marja 4.1.3'!G10+'Mala barja - Marja 4.1.5'!G11</f>
        <v>0</v>
      </c>
      <c r="C7" s="53">
        <f>B7*0.22</f>
        <v>0</v>
      </c>
      <c r="D7" s="53">
        <f>B7+C7</f>
        <v>0</v>
      </c>
    </row>
    <row r="8" spans="1:4" s="5" customFormat="1" thickBot="1" x14ac:dyDescent="0.3">
      <c r="A8" s="19" t="s">
        <v>36</v>
      </c>
      <c r="B8" s="54">
        <f>'Mala barja - Marja 4.1.1'!G14+'Mala barja - Marja 4.1.3'!G11+'Mala barja - Marja 4.1.5'!G12</f>
        <v>0</v>
      </c>
      <c r="C8" s="54">
        <f t="shared" ref="C8" si="0">B8*0.22</f>
        <v>0</v>
      </c>
      <c r="D8" s="54">
        <f t="shared" ref="D8" si="1">B8+C8</f>
        <v>0</v>
      </c>
    </row>
    <row r="9" spans="1:4" s="5" customFormat="1" ht="17.100000000000001" thickBot="1" x14ac:dyDescent="0.35">
      <c r="A9" s="16"/>
      <c r="B9" s="17"/>
      <c r="C9" s="45" t="s">
        <v>20</v>
      </c>
      <c r="D9" s="55">
        <f>SUM(D7:D8)</f>
        <v>0</v>
      </c>
    </row>
    <row r="10" spans="1:4" s="5" customFormat="1" ht="14.25" x14ac:dyDescent="0.25">
      <c r="A10"/>
      <c r="B10"/>
    </row>
    <row r="11" spans="1:4" s="5" customFormat="1" ht="14.25" x14ac:dyDescent="0.25">
      <c r="A11" s="15"/>
      <c r="B11"/>
      <c r="C11"/>
    </row>
    <row r="12" spans="1:4" s="7" customFormat="1" ht="21.75" customHeight="1" x14ac:dyDescent="0.3">
      <c r="A12"/>
      <c r="B12"/>
      <c r="C12"/>
    </row>
    <row r="27" spans="1:1" ht="14.25" x14ac:dyDescent="0.25">
      <c r="A27" s="10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" zoomScaleNormal="100" workbookViewId="0">
      <selection activeCell="G13" sqref="G13:G18"/>
    </sheetView>
  </sheetViews>
  <sheetFormatPr defaultRowHeight="15" x14ac:dyDescent="0.25"/>
  <cols>
    <col min="1" max="2" width="21.42578125" customWidth="1"/>
    <col min="3" max="3" width="39.85546875" customWidth="1"/>
    <col min="6" max="6" width="9.140625" customWidth="1"/>
    <col min="7" max="7" width="13.85546875" customWidth="1"/>
  </cols>
  <sheetData>
    <row r="1" spans="1:7" ht="201.2" customHeight="1" x14ac:dyDescent="0.25"/>
    <row r="2" spans="1:7" ht="46.5" customHeight="1" x14ac:dyDescent="0.25">
      <c r="A2" s="13" t="s">
        <v>23</v>
      </c>
    </row>
    <row r="3" spans="1:7" s="4" customFormat="1" ht="18.75" x14ac:dyDescent="0.3">
      <c r="A3" s="3" t="s">
        <v>29</v>
      </c>
      <c r="B3" s="3"/>
    </row>
    <row r="4" spans="1:7" ht="27.75" customHeight="1" thickBot="1" x14ac:dyDescent="0.3"/>
    <row r="5" spans="1:7" s="32" customFormat="1" ht="30.75" customHeight="1" thickBot="1" x14ac:dyDescent="0.3">
      <c r="A5" s="30" t="s">
        <v>0</v>
      </c>
      <c r="B5" s="31" t="s">
        <v>25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</row>
    <row r="6" spans="1:7" s="32" customFormat="1" ht="34.5" customHeight="1" x14ac:dyDescent="0.25">
      <c r="A6" s="35" t="s">
        <v>7</v>
      </c>
      <c r="B6" s="35" t="s">
        <v>35</v>
      </c>
      <c r="C6" s="36" t="s">
        <v>24</v>
      </c>
      <c r="D6" s="35" t="s">
        <v>6</v>
      </c>
      <c r="E6" s="35">
        <v>1</v>
      </c>
      <c r="F6" s="56">
        <v>0</v>
      </c>
      <c r="G6" s="57">
        <f t="shared" ref="G6:G11" si="0">E6*F6</f>
        <v>0</v>
      </c>
    </row>
    <row r="7" spans="1:7" s="32" customFormat="1" ht="34.5" customHeight="1" x14ac:dyDescent="0.25">
      <c r="A7" s="33"/>
      <c r="B7" s="33" t="s">
        <v>36</v>
      </c>
      <c r="C7" s="34" t="s">
        <v>33</v>
      </c>
      <c r="D7" s="33" t="s">
        <v>6</v>
      </c>
      <c r="E7" s="33">
        <v>1</v>
      </c>
      <c r="F7" s="58">
        <v>0</v>
      </c>
      <c r="G7" s="59">
        <f t="shared" si="0"/>
        <v>0</v>
      </c>
    </row>
    <row r="8" spans="1:7" s="32" customFormat="1" ht="34.5" customHeight="1" x14ac:dyDescent="0.25">
      <c r="A8" s="35" t="s">
        <v>8</v>
      </c>
      <c r="B8" s="35" t="s">
        <v>35</v>
      </c>
      <c r="C8" s="36" t="s">
        <v>24</v>
      </c>
      <c r="D8" s="35" t="s">
        <v>6</v>
      </c>
      <c r="E8" s="35">
        <v>1.2</v>
      </c>
      <c r="F8" s="56">
        <v>0</v>
      </c>
      <c r="G8" s="57">
        <f t="shared" si="0"/>
        <v>0</v>
      </c>
    </row>
    <row r="9" spans="1:7" s="32" customFormat="1" ht="34.5" customHeight="1" x14ac:dyDescent="0.25">
      <c r="A9" s="37"/>
      <c r="B9" s="33" t="s">
        <v>36</v>
      </c>
      <c r="C9" s="34" t="s">
        <v>33</v>
      </c>
      <c r="D9" s="37" t="s">
        <v>6</v>
      </c>
      <c r="E9" s="37">
        <v>1.2</v>
      </c>
      <c r="F9" s="58">
        <v>0</v>
      </c>
      <c r="G9" s="60">
        <f t="shared" si="0"/>
        <v>0</v>
      </c>
    </row>
    <row r="10" spans="1:7" s="32" customFormat="1" ht="34.5" customHeight="1" x14ac:dyDescent="0.25">
      <c r="A10" s="38" t="s">
        <v>9</v>
      </c>
      <c r="B10" s="38" t="s">
        <v>35</v>
      </c>
      <c r="C10" s="39" t="s">
        <v>24</v>
      </c>
      <c r="D10" s="38" t="s">
        <v>6</v>
      </c>
      <c r="E10" s="38">
        <v>1</v>
      </c>
      <c r="F10" s="61">
        <v>0</v>
      </c>
      <c r="G10" s="62">
        <f t="shared" si="0"/>
        <v>0</v>
      </c>
    </row>
    <row r="11" spans="1:7" s="32" customFormat="1" ht="30.2" customHeight="1" thickBot="1" x14ac:dyDescent="0.3">
      <c r="A11" s="40"/>
      <c r="B11" s="41" t="s">
        <v>36</v>
      </c>
      <c r="C11" s="42" t="s">
        <v>33</v>
      </c>
      <c r="D11" s="40" t="s">
        <v>6</v>
      </c>
      <c r="E11" s="40">
        <v>1</v>
      </c>
      <c r="F11" s="63">
        <v>0</v>
      </c>
      <c r="G11" s="64">
        <f t="shared" si="0"/>
        <v>0</v>
      </c>
    </row>
    <row r="12" spans="1:7" s="32" customFormat="1" ht="15.75" customHeight="1" thickBot="1" x14ac:dyDescent="0.3">
      <c r="A12" s="43"/>
      <c r="B12" s="43"/>
      <c r="C12" s="43"/>
      <c r="D12" s="86"/>
      <c r="E12" s="86"/>
      <c r="F12" s="86"/>
      <c r="G12" s="44"/>
    </row>
    <row r="13" spans="1:7" s="32" customFormat="1" ht="15.75" customHeight="1" thickBot="1" x14ac:dyDescent="0.3">
      <c r="A13" s="43"/>
      <c r="B13" s="43"/>
      <c r="C13" s="43"/>
      <c r="D13" s="90" t="s">
        <v>37</v>
      </c>
      <c r="E13" s="91"/>
      <c r="F13" s="92"/>
      <c r="G13" s="65">
        <f>G6+G8+G10</f>
        <v>0</v>
      </c>
    </row>
    <row r="14" spans="1:7" s="32" customFormat="1" ht="15.75" customHeight="1" thickBot="1" x14ac:dyDescent="0.3">
      <c r="A14" s="43"/>
      <c r="B14" s="43"/>
      <c r="C14" s="43"/>
      <c r="D14" s="90" t="s">
        <v>38</v>
      </c>
      <c r="E14" s="91"/>
      <c r="F14" s="92"/>
      <c r="G14" s="66">
        <f>G7+G9+G11</f>
        <v>0</v>
      </c>
    </row>
    <row r="15" spans="1:7" s="32" customFormat="1" ht="15.75" customHeight="1" thickBot="1" x14ac:dyDescent="0.3">
      <c r="A15" s="43"/>
      <c r="B15" s="43"/>
      <c r="C15" s="43"/>
      <c r="D15" s="86"/>
      <c r="E15" s="86"/>
      <c r="F15" s="86"/>
      <c r="G15" s="67"/>
    </row>
    <row r="16" spans="1:7" s="32" customFormat="1" ht="15.75" customHeight="1" thickBot="1" x14ac:dyDescent="0.3">
      <c r="A16" s="43"/>
      <c r="B16" s="43"/>
      <c r="C16" s="43"/>
      <c r="D16" s="87" t="s">
        <v>10</v>
      </c>
      <c r="E16" s="88"/>
      <c r="F16" s="89"/>
      <c r="G16" s="68">
        <f>SUM(G6:G11)</f>
        <v>0</v>
      </c>
    </row>
    <row r="17" spans="1:7" s="32" customFormat="1" thickBot="1" x14ac:dyDescent="0.3">
      <c r="A17" s="43"/>
      <c r="B17" s="43"/>
      <c r="C17" s="43"/>
      <c r="D17" s="87" t="s">
        <v>11</v>
      </c>
      <c r="E17" s="88"/>
      <c r="F17" s="89"/>
      <c r="G17" s="69">
        <f>G16*0.22</f>
        <v>0</v>
      </c>
    </row>
    <row r="18" spans="1:7" s="32" customFormat="1" ht="15.75" customHeight="1" thickBot="1" x14ac:dyDescent="0.3">
      <c r="A18" s="43"/>
      <c r="B18" s="43"/>
      <c r="C18" s="43"/>
      <c r="D18" s="87" t="s">
        <v>12</v>
      </c>
      <c r="E18" s="88"/>
      <c r="F18" s="89"/>
      <c r="G18" s="70">
        <f>G16+G17</f>
        <v>0</v>
      </c>
    </row>
    <row r="28" spans="1:7" x14ac:dyDescent="0.25">
      <c r="E28" s="1"/>
    </row>
    <row r="29" spans="1:7" x14ac:dyDescent="0.25">
      <c r="E29" s="1"/>
    </row>
  </sheetData>
  <sheetProtection selectLockedCells="1"/>
  <mergeCells count="7">
    <mergeCell ref="D12:F12"/>
    <mergeCell ref="D15:F15"/>
    <mergeCell ref="D16:F16"/>
    <mergeCell ref="D17:F17"/>
    <mergeCell ref="D18:F18"/>
    <mergeCell ref="D13:F13"/>
    <mergeCell ref="D14:F14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workbookViewId="0">
      <selection activeCell="G10" sqref="G10:G15"/>
    </sheetView>
  </sheetViews>
  <sheetFormatPr defaultRowHeight="15" x14ac:dyDescent="0.25"/>
  <cols>
    <col min="1" max="2" width="21.42578125" customWidth="1"/>
    <col min="3" max="3" width="39.85546875" customWidth="1"/>
    <col min="4" max="5" width="9.140625" customWidth="1"/>
    <col min="6" max="6" width="11.42578125" customWidth="1"/>
    <col min="7" max="7" width="11.7109375" customWidth="1"/>
  </cols>
  <sheetData>
    <row r="1" spans="1:7" ht="201.2" customHeight="1" x14ac:dyDescent="0.25"/>
    <row r="2" spans="1:7" ht="27" customHeight="1" x14ac:dyDescent="0.25">
      <c r="A2" s="10" t="s">
        <v>23</v>
      </c>
    </row>
    <row r="3" spans="1:7" ht="36.75" customHeight="1" x14ac:dyDescent="0.25"/>
    <row r="4" spans="1:7" s="4" customFormat="1" ht="18.75" x14ac:dyDescent="0.3">
      <c r="A4" s="3" t="s">
        <v>31</v>
      </c>
      <c r="B4" s="3"/>
    </row>
    <row r="5" spans="1:7" ht="27.75" customHeight="1" thickBot="1" x14ac:dyDescent="0.3"/>
    <row r="6" spans="1:7" ht="30.75" customHeight="1" thickBot="1" x14ac:dyDescent="0.3">
      <c r="A6" s="11" t="s">
        <v>0</v>
      </c>
      <c r="B6" s="12" t="s">
        <v>25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1:7" ht="34.5" customHeight="1" x14ac:dyDescent="0.25">
      <c r="A7" s="25" t="s">
        <v>7</v>
      </c>
      <c r="B7" s="25" t="s">
        <v>35</v>
      </c>
      <c r="C7" s="26" t="s">
        <v>24</v>
      </c>
      <c r="D7" s="25" t="s">
        <v>6</v>
      </c>
      <c r="E7" s="25">
        <v>0.45</v>
      </c>
      <c r="F7" s="71">
        <v>0</v>
      </c>
      <c r="G7" s="72">
        <f>E7*F7</f>
        <v>0</v>
      </c>
    </row>
    <row r="8" spans="1:7" ht="34.5" customHeight="1" x14ac:dyDescent="0.25">
      <c r="A8" s="22"/>
      <c r="B8" s="23" t="s">
        <v>36</v>
      </c>
      <c r="C8" s="24" t="s">
        <v>33</v>
      </c>
      <c r="D8" s="22" t="s">
        <v>6</v>
      </c>
      <c r="E8" s="23">
        <v>0.45</v>
      </c>
      <c r="F8" s="73">
        <v>0</v>
      </c>
      <c r="G8" s="74">
        <f t="shared" ref="G8" si="0">E8*F8</f>
        <v>0</v>
      </c>
    </row>
    <row r="9" spans="1:7" thickBot="1" x14ac:dyDescent="0.3"/>
    <row r="10" spans="1:7" ht="15.75" customHeight="1" thickBot="1" x14ac:dyDescent="0.3">
      <c r="D10" s="96" t="s">
        <v>37</v>
      </c>
      <c r="E10" s="97"/>
      <c r="F10" s="98"/>
      <c r="G10" s="75">
        <f>G7</f>
        <v>0</v>
      </c>
    </row>
    <row r="11" spans="1:7" ht="15.75" customHeight="1" thickBot="1" x14ac:dyDescent="0.3">
      <c r="D11" s="96" t="s">
        <v>38</v>
      </c>
      <c r="E11" s="97"/>
      <c r="F11" s="98"/>
      <c r="G11" s="76">
        <f>G8</f>
        <v>0</v>
      </c>
    </row>
    <row r="12" spans="1:7" thickBot="1" x14ac:dyDescent="0.3">
      <c r="G12" s="77"/>
    </row>
    <row r="13" spans="1:7" ht="15.75" customHeight="1" thickBot="1" x14ac:dyDescent="0.3">
      <c r="A13" s="14"/>
      <c r="B13" s="14"/>
      <c r="C13" s="14"/>
      <c r="D13" s="93" t="s">
        <v>10</v>
      </c>
      <c r="E13" s="94"/>
      <c r="F13" s="95"/>
      <c r="G13" s="78">
        <f>SUM(G7:G8)</f>
        <v>0</v>
      </c>
    </row>
    <row r="14" spans="1:7" thickBot="1" x14ac:dyDescent="0.3">
      <c r="A14" s="14"/>
      <c r="B14" s="14"/>
      <c r="C14" s="14"/>
      <c r="D14" s="93" t="s">
        <v>11</v>
      </c>
      <c r="E14" s="94"/>
      <c r="F14" s="95"/>
      <c r="G14" s="79">
        <f>G13*0.22</f>
        <v>0</v>
      </c>
    </row>
    <row r="15" spans="1:7" ht="15.75" customHeight="1" thickBot="1" x14ac:dyDescent="0.3">
      <c r="A15" s="14"/>
      <c r="B15" s="14"/>
      <c r="C15" s="14"/>
      <c r="D15" s="93" t="s">
        <v>12</v>
      </c>
      <c r="E15" s="94"/>
      <c r="F15" s="95"/>
      <c r="G15" s="80">
        <f>G13+G14</f>
        <v>0</v>
      </c>
    </row>
  </sheetData>
  <sheetProtection selectLockedCells="1"/>
  <mergeCells count="5">
    <mergeCell ref="D13:F13"/>
    <mergeCell ref="D14:F14"/>
    <mergeCell ref="D15:F15"/>
    <mergeCell ref="D10:F10"/>
    <mergeCell ref="D11:F1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2" workbookViewId="0">
      <selection activeCell="C16" sqref="C16"/>
    </sheetView>
  </sheetViews>
  <sheetFormatPr defaultRowHeight="15" x14ac:dyDescent="0.25"/>
  <cols>
    <col min="1" max="2" width="21.42578125" customWidth="1"/>
    <col min="3" max="3" width="39.85546875" customWidth="1"/>
    <col min="4" max="4" width="9.140625" customWidth="1"/>
    <col min="6" max="6" width="10.140625" customWidth="1"/>
    <col min="7" max="7" width="11.42578125" customWidth="1"/>
  </cols>
  <sheetData>
    <row r="1" spans="1:7" ht="201.2" customHeight="1" x14ac:dyDescent="0.25"/>
    <row r="2" spans="1:7" ht="48.2" customHeight="1" x14ac:dyDescent="0.25">
      <c r="A2" s="13" t="s">
        <v>23</v>
      </c>
    </row>
    <row r="3" spans="1:7" s="4" customFormat="1" ht="18.75" x14ac:dyDescent="0.3">
      <c r="A3" s="3" t="s">
        <v>32</v>
      </c>
      <c r="B3" s="3"/>
    </row>
    <row r="4" spans="1:7" ht="27.75" customHeight="1" thickBot="1" x14ac:dyDescent="0.3"/>
    <row r="5" spans="1:7" ht="30.75" customHeight="1" thickBot="1" x14ac:dyDescent="0.3">
      <c r="A5" s="11" t="s">
        <v>0</v>
      </c>
      <c r="B5" s="12" t="s">
        <v>25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27</v>
      </c>
    </row>
    <row r="6" spans="1:7" ht="34.5" customHeight="1" x14ac:dyDescent="0.25">
      <c r="A6" s="25" t="s">
        <v>7</v>
      </c>
      <c r="B6" s="25" t="s">
        <v>35</v>
      </c>
      <c r="C6" s="26" t="s">
        <v>21</v>
      </c>
      <c r="D6" s="25" t="s">
        <v>6</v>
      </c>
      <c r="E6" s="25">
        <v>1</v>
      </c>
      <c r="F6" s="71">
        <v>0</v>
      </c>
      <c r="G6" s="72">
        <f>E6*F6</f>
        <v>0</v>
      </c>
    </row>
    <row r="7" spans="1:7" ht="34.5" customHeight="1" x14ac:dyDescent="0.25">
      <c r="A7" s="22"/>
      <c r="B7" s="23" t="s">
        <v>36</v>
      </c>
      <c r="C7" s="24" t="s">
        <v>26</v>
      </c>
      <c r="D7" s="22" t="s">
        <v>6</v>
      </c>
      <c r="E7" s="23">
        <v>1</v>
      </c>
      <c r="F7" s="73">
        <v>0</v>
      </c>
      <c r="G7" s="74">
        <f t="shared" ref="G7:G9" si="0">E7*F7</f>
        <v>0</v>
      </c>
    </row>
    <row r="8" spans="1:7" ht="30.75" customHeight="1" x14ac:dyDescent="0.25">
      <c r="A8" s="20" t="s">
        <v>13</v>
      </c>
      <c r="B8" s="20" t="s">
        <v>35</v>
      </c>
      <c r="C8" s="21" t="s">
        <v>21</v>
      </c>
      <c r="D8" s="20" t="s">
        <v>6</v>
      </c>
      <c r="E8" s="20">
        <v>0.7</v>
      </c>
      <c r="F8" s="81">
        <v>0</v>
      </c>
      <c r="G8" s="82">
        <f t="shared" si="0"/>
        <v>0</v>
      </c>
    </row>
    <row r="9" spans="1:7" ht="30.75" customHeight="1" thickBot="1" x14ac:dyDescent="0.3">
      <c r="A9" s="27"/>
      <c r="B9" s="28" t="s">
        <v>36</v>
      </c>
      <c r="C9" s="29" t="s">
        <v>26</v>
      </c>
      <c r="D9" s="27" t="s">
        <v>6</v>
      </c>
      <c r="E9" s="27">
        <v>0.7</v>
      </c>
      <c r="F9" s="83">
        <v>0</v>
      </c>
      <c r="G9" s="84">
        <f t="shared" si="0"/>
        <v>0</v>
      </c>
    </row>
    <row r="10" spans="1:7" thickBot="1" x14ac:dyDescent="0.3"/>
    <row r="11" spans="1:7" ht="15.75" customHeight="1" thickBot="1" x14ac:dyDescent="0.3">
      <c r="D11" s="96" t="s">
        <v>37</v>
      </c>
      <c r="E11" s="97"/>
      <c r="F11" s="98"/>
      <c r="G11" s="75">
        <f>G6+G8</f>
        <v>0</v>
      </c>
    </row>
    <row r="12" spans="1:7" thickBot="1" x14ac:dyDescent="0.3">
      <c r="D12" s="96" t="s">
        <v>38</v>
      </c>
      <c r="E12" s="97"/>
      <c r="F12" s="98"/>
      <c r="G12" s="76">
        <f>G7+G9</f>
        <v>0</v>
      </c>
    </row>
    <row r="13" spans="1:7" thickBot="1" x14ac:dyDescent="0.3">
      <c r="G13" s="77"/>
    </row>
    <row r="14" spans="1:7" ht="15.75" customHeight="1" thickBot="1" x14ac:dyDescent="0.3">
      <c r="A14" s="14"/>
      <c r="B14" s="14"/>
      <c r="C14" s="14"/>
      <c r="D14" s="93" t="s">
        <v>10</v>
      </c>
      <c r="E14" s="94"/>
      <c r="F14" s="95"/>
      <c r="G14" s="85">
        <f>SUM(G6:G9)</f>
        <v>0</v>
      </c>
    </row>
    <row r="15" spans="1:7" thickBot="1" x14ac:dyDescent="0.3">
      <c r="A15" s="14"/>
      <c r="B15" s="14"/>
      <c r="C15" s="14"/>
      <c r="D15" s="93" t="s">
        <v>11</v>
      </c>
      <c r="E15" s="94"/>
      <c r="F15" s="95"/>
      <c r="G15" s="79">
        <f>G14*0.22</f>
        <v>0</v>
      </c>
    </row>
    <row r="16" spans="1:7" ht="15.75" customHeight="1" thickBot="1" x14ac:dyDescent="0.3">
      <c r="A16" s="14"/>
      <c r="B16" s="14"/>
      <c r="C16" s="14"/>
      <c r="D16" s="93" t="s">
        <v>12</v>
      </c>
      <c r="E16" s="94"/>
      <c r="F16" s="95"/>
      <c r="G16" s="80">
        <f>G14+G15</f>
        <v>0</v>
      </c>
    </row>
  </sheetData>
  <sheetProtection selectLockedCells="1"/>
  <mergeCells count="5">
    <mergeCell ref="D14:F14"/>
    <mergeCell ref="D15:F15"/>
    <mergeCell ref="D16:F16"/>
    <mergeCell ref="D11:F11"/>
    <mergeCell ref="D12:F12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Rekapitulacija</vt:lpstr>
      <vt:lpstr>Rekapitulacija po mejnikih</vt:lpstr>
      <vt:lpstr>Mala barja - Marja 4.1.1</vt:lpstr>
      <vt:lpstr>Mala barja - Marja 4.1.3</vt:lpstr>
      <vt:lpstr>Mala barja - Marja 4.1.5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 Weldt</dc:creator>
  <cp:lastModifiedBy>Primož Glogovčan</cp:lastModifiedBy>
  <cp:lastPrinted>2018-05-09T10:19:24Z</cp:lastPrinted>
  <dcterms:created xsi:type="dcterms:W3CDTF">2018-04-18T09:15:06Z</dcterms:created>
  <dcterms:modified xsi:type="dcterms:W3CDTF">2019-02-21T12:42:13Z</dcterms:modified>
</cp:coreProperties>
</file>